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ca\OneDrive - International Islamic University Malaysia\Desktop\TEMPLATE BY ARIF 04012022\"/>
    </mc:Choice>
  </mc:AlternateContent>
  <bookViews>
    <workbookView xWindow="-120" yWindow="-120" windowWidth="29040" windowHeight="15840"/>
  </bookViews>
  <sheets>
    <sheet name="To be filled by Programme Owner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2" l="1"/>
  <c r="F65" i="2"/>
  <c r="F49" i="2"/>
  <c r="F34" i="2"/>
  <c r="F33" i="2"/>
  <c r="H33" i="2"/>
  <c r="H34" i="2"/>
  <c r="H17" i="2"/>
  <c r="F17" i="2"/>
  <c r="C70" i="2"/>
  <c r="F59" i="2"/>
  <c r="F58" i="2"/>
  <c r="F57" i="2"/>
  <c r="F56" i="2"/>
  <c r="F50" i="2"/>
  <c r="F48" i="2"/>
  <c r="F42" i="2"/>
  <c r="F41" i="2"/>
  <c r="F35" i="2"/>
  <c r="F32" i="2"/>
  <c r="F31" i="2"/>
  <c r="F25" i="2"/>
  <c r="F24" i="2"/>
  <c r="F23" i="2"/>
  <c r="F16" i="2"/>
  <c r="F15" i="2"/>
  <c r="D70" i="2"/>
  <c r="H65" i="2"/>
  <c r="H66" i="2" s="1"/>
  <c r="I66" i="2" s="1"/>
  <c r="H56" i="2"/>
  <c r="H57" i="2"/>
  <c r="H58" i="2"/>
  <c r="H59" i="2"/>
  <c r="H48" i="2"/>
  <c r="H50" i="2"/>
  <c r="H41" i="2"/>
  <c r="H42" i="2"/>
  <c r="H31" i="2"/>
  <c r="H32" i="2"/>
  <c r="H35" i="2"/>
  <c r="H23" i="2"/>
  <c r="H24" i="2"/>
  <c r="H25" i="2"/>
  <c r="H15" i="2"/>
  <c r="H16" i="2"/>
  <c r="F70" i="2" l="1"/>
  <c r="H60" i="2"/>
  <c r="I60" i="2" s="1"/>
  <c r="H36" i="2"/>
  <c r="I36" i="2" s="1"/>
  <c r="H26" i="2"/>
  <c r="I26" i="2" s="1"/>
  <c r="H51" i="2"/>
  <c r="I51" i="2" s="1"/>
  <c r="H43" i="2"/>
  <c r="I43" i="2" s="1"/>
  <c r="H18" i="2"/>
  <c r="I18" i="2" s="1"/>
</calcChain>
</file>

<file path=xl/sharedStrings.xml><?xml version="1.0" encoding="utf-8"?>
<sst xmlns="http://schemas.openxmlformats.org/spreadsheetml/2006/main" count="78" uniqueCount="54">
  <si>
    <t>Programme</t>
  </si>
  <si>
    <t>No.</t>
  </si>
  <si>
    <t>Area of Evaluation</t>
  </si>
  <si>
    <t>Benchmark Standard</t>
  </si>
  <si>
    <t>Weighted Average</t>
  </si>
  <si>
    <t>Area 1</t>
  </si>
  <si>
    <t>Area 2</t>
  </si>
  <si>
    <t>Area 3</t>
  </si>
  <si>
    <t>Assessment Methods</t>
  </si>
  <si>
    <t>Area 4</t>
  </si>
  <si>
    <t>Alumni</t>
  </si>
  <si>
    <t>Area 5</t>
  </si>
  <si>
    <t>Recruitment and Management</t>
  </si>
  <si>
    <t>Service and Development</t>
  </si>
  <si>
    <t>Area 6</t>
  </si>
  <si>
    <t>Physical Facilities</t>
  </si>
  <si>
    <t>Area 7</t>
  </si>
  <si>
    <t>OVERALL AVERAGE BASED ON AREAS OF EVALUATION</t>
  </si>
  <si>
    <t>Weight</t>
  </si>
  <si>
    <t>Weakness</t>
  </si>
  <si>
    <t>Concern</t>
  </si>
  <si>
    <t>Opportunity for Improvement</t>
  </si>
  <si>
    <t>Strength</t>
  </si>
  <si>
    <t xml:space="preserve">Rating Scale is from 0 - </t>
  </si>
  <si>
    <t>Cummulative value</t>
  </si>
  <si>
    <t xml:space="preserve">PROGRAMME DEVELOPMENT AND DELIVERY </t>
  </si>
  <si>
    <t>Statement of Educational Objectives of Academic Programme and Learning Outcomes</t>
  </si>
  <si>
    <t>Programme Development: Process, Content, Structure and Teaching-Learning Methods</t>
  </si>
  <si>
    <t>Programme Delivery</t>
  </si>
  <si>
    <t>ASSESSMENT OF STUDENT LEARNING</t>
  </si>
  <si>
    <t>Relationship between Assessment and Learning Outcomes</t>
  </si>
  <si>
    <t>Management of Student Assessment</t>
  </si>
  <si>
    <t>Student Selection</t>
  </si>
  <si>
    <t>Articulation and Transfer</t>
  </si>
  <si>
    <t>Student Support Services</t>
  </si>
  <si>
    <t>Student Representation and Participation</t>
  </si>
  <si>
    <t xml:space="preserve">Research and Development </t>
  </si>
  <si>
    <t>Financial Resources</t>
  </si>
  <si>
    <t xml:space="preserve">Academic Records </t>
  </si>
  <si>
    <t>Programme Management</t>
  </si>
  <si>
    <t>Program Leadership</t>
  </si>
  <si>
    <t>Administrative Staff</t>
  </si>
  <si>
    <t>Mechanisms for Programme Monitoring, Review and Continual Quality Improvement</t>
  </si>
  <si>
    <t>PROGRAMME MANAGEMENT</t>
  </si>
  <si>
    <t>EDUCATIONAL RESOURCES</t>
  </si>
  <si>
    <t>ACADEMIC STAFF</t>
  </si>
  <si>
    <t>STUDENT SELECTION AND SUPPORT SERVICES</t>
  </si>
  <si>
    <t>PROGRAMME MONITORING, REVIEW AND CONTINUAL QUALITY IMPROVEMENT</t>
  </si>
  <si>
    <t>0 being inadequate; 5 being excellent</t>
  </si>
  <si>
    <t xml:space="preserve">ASSESSOR SUMMARY REPORT
for
PROGRAMME CURRICULUM REVIEW
</t>
  </si>
  <si>
    <t>Mode</t>
  </si>
  <si>
    <t>Centre of Studies</t>
  </si>
  <si>
    <t>Note: Press Alt+Enter to enter within the same row. Otherwise, you may insert additional rows</t>
  </si>
  <si>
    <t>**IIUM Standard is to be filled by the Office of Knowledge for Change and Advancement (KCA)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</si>
</sst>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NumberFormat="1" applyFill="1" applyAlignment="1" applyProtection="1">
      <alignment vertical="center"/>
    </xf>
    <xf numFmtId="0" fontId="0" fillId="2" borderId="0" xfId="0" applyNumberFormat="1" applyFill="1" applyBorder="1" applyAlignment="1" applyProtection="1">
      <alignment horizontal="left" vertical="center"/>
    </xf>
    <xf numFmtId="0" fontId="0" fillId="2" borderId="0" xfId="0" applyNumberFormat="1" applyFill="1" applyAlignment="1" applyProtection="1">
      <alignment horizontal="center" vertical="center"/>
    </xf>
    <xf numFmtId="0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 wrapText="1"/>
    </xf>
    <xf numFmtId="0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/>
    </xf>
    <xf numFmtId="0" fontId="1" fillId="3" borderId="4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</xf>
    <xf numFmtId="0" fontId="1" fillId="4" borderId="14" xfId="0" applyNumberFormat="1" applyFont="1" applyFill="1" applyBorder="1" applyAlignment="1" applyProtection="1">
      <alignment horizontal="center" vertical="top" wrapText="1"/>
    </xf>
    <xf numFmtId="0" fontId="1" fillId="4" borderId="37" xfId="0" applyNumberFormat="1" applyFont="1" applyFill="1" applyBorder="1" applyAlignment="1" applyProtection="1">
      <alignment vertical="top" wrapText="1"/>
    </xf>
    <xf numFmtId="0" fontId="0" fillId="4" borderId="15" xfId="0" applyNumberFormat="1" applyFill="1" applyBorder="1" applyAlignment="1" applyProtection="1">
      <alignment horizontal="center" vertical="center"/>
    </xf>
    <xf numFmtId="0" fontId="0" fillId="4" borderId="1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Protection="1"/>
    <xf numFmtId="0" fontId="0" fillId="0" borderId="9" xfId="0" applyNumberFormat="1" applyFont="1" applyBorder="1" applyAlignment="1" applyProtection="1">
      <alignment horizontal="center" vertical="center"/>
    </xf>
    <xf numFmtId="0" fontId="6" fillId="0" borderId="0" xfId="0" applyNumberFormat="1" applyFont="1" applyProtection="1"/>
    <xf numFmtId="0" fontId="6" fillId="0" borderId="9" xfId="0" applyNumberFormat="1" applyFont="1" applyBorder="1" applyAlignment="1" applyProtection="1">
      <alignment horizontal="center" vertical="center"/>
    </xf>
    <xf numFmtId="0" fontId="6" fillId="2" borderId="35" xfId="0" applyNumberFormat="1" applyFont="1" applyFill="1" applyBorder="1" applyAlignment="1" applyProtection="1">
      <alignment horizontal="right" vertical="top" wrapText="1"/>
    </xf>
    <xf numFmtId="0" fontId="6" fillId="0" borderId="29" xfId="0" applyNumberFormat="1" applyFont="1" applyBorder="1" applyAlignment="1" applyProtection="1">
      <alignment horizontal="center" vertical="center"/>
    </xf>
    <xf numFmtId="0" fontId="6" fillId="0" borderId="20" xfId="0" applyNumberFormat="1" applyFont="1" applyBorder="1" applyProtection="1"/>
    <xf numFmtId="0" fontId="6" fillId="2" borderId="27" xfId="0" applyNumberFormat="1" applyFont="1" applyFill="1" applyBorder="1" applyAlignment="1" applyProtection="1">
      <alignment horizontal="right" vertical="top" wrapText="1"/>
    </xf>
    <xf numFmtId="0" fontId="6" fillId="0" borderId="15" xfId="0" applyNumberFormat="1" applyFont="1" applyBorder="1" applyAlignment="1" applyProtection="1">
      <alignment horizontal="center" vertical="center"/>
    </xf>
    <xf numFmtId="0" fontId="6" fillId="2" borderId="28" xfId="0" applyNumberFormat="1" applyFont="1" applyFill="1" applyBorder="1" applyAlignment="1" applyProtection="1">
      <alignment horizontal="right" vertical="top" wrapText="1"/>
    </xf>
    <xf numFmtId="0" fontId="1" fillId="4" borderId="7" xfId="0" applyNumberFormat="1" applyFont="1" applyFill="1" applyBorder="1" applyAlignment="1" applyProtection="1">
      <alignment vertical="top" wrapText="1"/>
    </xf>
    <xf numFmtId="0" fontId="0" fillId="4" borderId="21" xfId="0" applyNumberFormat="1" applyFill="1" applyBorder="1" applyAlignment="1" applyProtection="1">
      <alignment horizontal="center" vertical="center"/>
    </xf>
    <xf numFmtId="0" fontId="6" fillId="2" borderId="26" xfId="0" applyNumberFormat="1" applyFont="1" applyFill="1" applyBorder="1" applyAlignment="1" applyProtection="1">
      <alignment horizontal="right" vertical="top" wrapText="1"/>
    </xf>
    <xf numFmtId="0" fontId="1" fillId="4" borderId="6" xfId="0" applyNumberFormat="1" applyFont="1" applyFill="1" applyBorder="1" applyAlignment="1" applyProtection="1">
      <alignment horizontal="center" vertical="top" wrapText="1"/>
    </xf>
    <xf numFmtId="0" fontId="0" fillId="3" borderId="24" xfId="0" applyNumberFormat="1" applyFill="1" applyBorder="1" applyAlignment="1" applyProtection="1">
      <alignment vertical="center"/>
    </xf>
    <xf numFmtId="0" fontId="0" fillId="0" borderId="9" xfId="0" applyNumberForma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/>
    </xf>
    <xf numFmtId="0" fontId="7" fillId="0" borderId="0" xfId="0" applyNumberFormat="1" applyFont="1" applyAlignment="1" applyProtection="1">
      <alignment horizontal="left"/>
    </xf>
    <xf numFmtId="0" fontId="0" fillId="2" borderId="8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Font="1" applyFill="1" applyBorder="1" applyAlignment="1" applyProtection="1">
      <alignment vertical="top" wrapText="1"/>
    </xf>
    <xf numFmtId="0" fontId="0" fillId="0" borderId="9" xfId="0" applyNumberFormat="1" applyFont="1" applyBorder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2" borderId="11" xfId="0" applyNumberFormat="1" applyFont="1" applyFill="1" applyBorder="1" applyAlignment="1" applyProtection="1">
      <alignment vertical="top" wrapText="1"/>
    </xf>
    <xf numFmtId="0" fontId="0" fillId="0" borderId="18" xfId="0" applyNumberFormat="1" applyFont="1" applyBorder="1" applyAlignment="1" applyProtection="1">
      <alignment vertical="center"/>
    </xf>
    <xf numFmtId="0" fontId="0" fillId="2" borderId="0" xfId="0" applyNumberFormat="1" applyFont="1" applyFill="1" applyBorder="1" applyAlignment="1" applyProtection="1">
      <alignment horizontal="center" vertical="center" wrapText="1"/>
    </xf>
    <xf numFmtId="0" fontId="0" fillId="0" borderId="23" xfId="0" applyNumberFormat="1" applyFont="1" applyBorder="1" applyAlignment="1" applyProtection="1">
      <alignment vertical="center"/>
    </xf>
    <xf numFmtId="0" fontId="0" fillId="2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10" xfId="0" applyNumberFormat="1" applyFont="1" applyBorder="1" applyAlignment="1" applyProtection="1">
      <alignment horizontal="center"/>
    </xf>
    <xf numFmtId="0" fontId="0" fillId="0" borderId="11" xfId="0" applyNumberFormat="1" applyFont="1" applyBorder="1" applyProtection="1"/>
    <xf numFmtId="0" fontId="0" fillId="0" borderId="0" xfId="0" applyNumberFormat="1" applyFont="1" applyBorder="1" applyAlignment="1" applyProtection="1">
      <alignment horizontal="center"/>
    </xf>
    <xf numFmtId="0" fontId="0" fillId="0" borderId="0" xfId="0" applyNumberFormat="1" applyFont="1" applyBorder="1" applyProtection="1"/>
    <xf numFmtId="0" fontId="0" fillId="0" borderId="0" xfId="0" applyFont="1" applyBorder="1" applyAlignment="1" applyProtection="1">
      <alignment horizontal="justify" vertical="center"/>
    </xf>
    <xf numFmtId="0" fontId="0" fillId="2" borderId="10" xfId="0" applyNumberFormat="1" applyFont="1" applyFill="1" applyBorder="1" applyAlignment="1" applyProtection="1">
      <alignment horizontal="center" vertical="top" wrapText="1"/>
    </xf>
    <xf numFmtId="0" fontId="0" fillId="0" borderId="23" xfId="0" applyNumberFormat="1" applyFont="1" applyBorder="1" applyAlignment="1" applyProtection="1">
      <alignment horizontal="center" vertical="center"/>
    </xf>
    <xf numFmtId="0" fontId="1" fillId="6" borderId="0" xfId="0" applyNumberFormat="1" applyFont="1" applyFill="1" applyAlignment="1" applyProtection="1">
      <alignment horizontal="left" vertical="center"/>
    </xf>
    <xf numFmtId="0" fontId="0" fillId="2" borderId="0" xfId="0" applyNumberFormat="1" applyFill="1" applyAlignment="1" applyProtection="1">
      <alignment horizontal="center" vertical="center"/>
    </xf>
    <xf numFmtId="0" fontId="1" fillId="6" borderId="11" xfId="0" applyNumberFormat="1" applyFont="1" applyFill="1" applyBorder="1" applyAlignment="1" applyProtection="1">
      <alignment horizontal="left" vertical="center"/>
    </xf>
    <xf numFmtId="0" fontId="1" fillId="6" borderId="11" xfId="0" applyFont="1" applyFill="1" applyBorder="1" applyAlignment="1" applyProtection="1">
      <alignment horizontal="left" vertical="center"/>
    </xf>
    <xf numFmtId="0" fontId="1" fillId="6" borderId="0" xfId="0" applyNumberFormat="1" applyFont="1" applyFill="1" applyAlignment="1" applyProtection="1">
      <alignment horizontal="center" vertical="center"/>
    </xf>
    <xf numFmtId="0" fontId="0" fillId="0" borderId="17" xfId="0" applyNumberFormat="1" applyFont="1" applyBorder="1" applyAlignment="1" applyProtection="1">
      <alignment horizontal="center" vertical="center"/>
    </xf>
    <xf numFmtId="0" fontId="0" fillId="0" borderId="31" xfId="0" applyNumberFormat="1" applyFont="1" applyBorder="1" applyAlignment="1" applyProtection="1">
      <alignment horizontal="center" vertical="center"/>
    </xf>
    <xf numFmtId="0" fontId="0" fillId="0" borderId="36" xfId="0" applyNumberFormat="1" applyFont="1" applyBorder="1" applyAlignment="1" applyProtection="1">
      <alignment horizontal="center" vertical="center"/>
    </xf>
    <xf numFmtId="0" fontId="0" fillId="4" borderId="22" xfId="0" applyNumberFormat="1" applyFont="1" applyFill="1" applyBorder="1" applyAlignment="1" applyProtection="1">
      <alignment horizontal="center"/>
    </xf>
    <xf numFmtId="164" fontId="0" fillId="5" borderId="25" xfId="0" applyNumberFormat="1" applyFill="1" applyBorder="1" applyAlignment="1" applyProtection="1">
      <alignment horizontal="center"/>
    </xf>
    <xf numFmtId="0" fontId="4" fillId="2" borderId="0" xfId="0" applyNumberFormat="1" applyFont="1" applyFill="1" applyAlignment="1" applyProtection="1">
      <alignment horizontal="center" vertical="center"/>
    </xf>
    <xf numFmtId="0" fontId="0" fillId="2" borderId="0" xfId="0" applyNumberFormat="1" applyFill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left" vertical="center" indent="1"/>
      <protection locked="0"/>
    </xf>
    <xf numFmtId="0" fontId="2" fillId="0" borderId="2" xfId="0" applyNumberFormat="1" applyFont="1" applyBorder="1" applyAlignment="1" applyProtection="1">
      <alignment horizontal="left" vertical="center" indent="1"/>
      <protection locked="0"/>
    </xf>
    <xf numFmtId="0" fontId="2" fillId="0" borderId="3" xfId="0" applyNumberFormat="1" applyFont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top" wrapText="1"/>
      <protection locked="0"/>
    </xf>
    <xf numFmtId="0" fontId="6" fillId="2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center" vertical="center"/>
      <protection locked="0"/>
    </xf>
    <xf numFmtId="0" fontId="0" fillId="4" borderId="41" xfId="0" applyNumberFormat="1" applyFill="1" applyBorder="1" applyAlignment="1" applyProtection="1">
      <alignment horizontal="center" vertical="center"/>
    </xf>
    <xf numFmtId="0" fontId="0" fillId="4" borderId="7" xfId="0" applyNumberFormat="1" applyFill="1" applyBorder="1" applyAlignment="1" applyProtection="1">
      <alignment horizontal="center" vertical="center"/>
    </xf>
    <xf numFmtId="164" fontId="0" fillId="3" borderId="42" xfId="0" applyNumberFormat="1" applyFill="1" applyBorder="1" applyAlignment="1" applyProtection="1">
      <alignment horizontal="center" vertical="center"/>
    </xf>
    <xf numFmtId="164" fontId="0" fillId="3" borderId="13" xfId="0" applyNumberFormat="1" applyFill="1" applyBorder="1" applyAlignment="1" applyProtection="1">
      <alignment horizontal="center" vertical="center"/>
    </xf>
    <xf numFmtId="0" fontId="6" fillId="2" borderId="10" xfId="0" applyNumberFormat="1" applyFont="1" applyFill="1" applyBorder="1" applyAlignment="1" applyProtection="1">
      <alignment horizontal="center" vertical="top" wrapText="1"/>
      <protection locked="0"/>
    </xf>
    <xf numFmtId="0" fontId="6" fillId="2" borderId="11" xfId="0" applyNumberFormat="1" applyFont="1" applyFill="1" applyBorder="1" applyAlignment="1" applyProtection="1">
      <alignment horizontal="center" vertical="top" wrapText="1"/>
      <protection locked="0"/>
    </xf>
    <xf numFmtId="0" fontId="6" fillId="2" borderId="38" xfId="0" applyNumberFormat="1" applyFont="1" applyFill="1" applyBorder="1" applyAlignment="1" applyProtection="1">
      <alignment horizontal="center" vertical="top" wrapText="1"/>
      <protection locked="0"/>
    </xf>
    <xf numFmtId="0" fontId="6" fillId="2" borderId="32" xfId="0" applyNumberFormat="1" applyFont="1" applyFill="1" applyBorder="1" applyAlignment="1" applyProtection="1">
      <alignment horizontal="center" vertical="top" wrapText="1"/>
      <protection locked="0"/>
    </xf>
    <xf numFmtId="0" fontId="6" fillId="2" borderId="33" xfId="0" applyNumberFormat="1" applyFont="1" applyFill="1" applyBorder="1" applyAlignment="1" applyProtection="1">
      <alignment horizontal="center" vertical="top" wrapText="1"/>
      <protection locked="0"/>
    </xf>
    <xf numFmtId="0" fontId="6" fillId="2" borderId="34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NumberFormat="1" applyFill="1" applyAlignment="1" applyProtection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" xfId="0" applyNumberFormat="1" applyFont="1" applyBorder="1" applyAlignment="1" applyProtection="1">
      <alignment horizontal="left" vertical="center" indent="1"/>
      <protection locked="0"/>
    </xf>
    <xf numFmtId="0" fontId="2" fillId="0" borderId="2" xfId="0" applyNumberFormat="1" applyFont="1" applyBorder="1" applyAlignment="1" applyProtection="1">
      <alignment horizontal="left" vertical="center" indent="1"/>
      <protection locked="0"/>
    </xf>
    <xf numFmtId="0" fontId="2" fillId="0" borderId="3" xfId="0" applyNumberFormat="1" applyFont="1" applyBorder="1" applyAlignment="1" applyProtection="1">
      <alignment horizontal="left" vertical="center" indent="1"/>
      <protection locked="0"/>
    </xf>
    <xf numFmtId="0" fontId="1" fillId="6" borderId="0" xfId="0" applyNumberFormat="1" applyFont="1" applyFill="1" applyBorder="1" applyAlignment="1" applyProtection="1">
      <alignment horizontal="left" vertical="center"/>
    </xf>
    <xf numFmtId="0" fontId="1" fillId="6" borderId="0" xfId="0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0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1</xdr:row>
      <xdr:rowOff>423215</xdr:rowOff>
    </xdr:from>
    <xdr:to>
      <xdr:col>4</xdr:col>
      <xdr:colOff>123825</xdr:colOff>
      <xdr:row>1</xdr:row>
      <xdr:rowOff>884563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257925" y="994715"/>
          <a:ext cx="457200" cy="461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1294251</xdr:colOff>
      <xdr:row>0</xdr:row>
      <xdr:rowOff>171450</xdr:rowOff>
    </xdr:from>
    <xdr:to>
      <xdr:col>3</xdr:col>
      <xdr:colOff>144021</xdr:colOff>
      <xdr:row>2</xdr:row>
      <xdr:rowOff>44570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75326" y="171450"/>
          <a:ext cx="3745620" cy="137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7" workbookViewId="0">
      <selection activeCell="A60" sqref="A60"/>
    </sheetView>
  </sheetViews>
  <sheetFormatPr defaultColWidth="9.1796875" defaultRowHeight="14.5" x14ac:dyDescent="0.35"/>
  <cols>
    <col min="1" max="1" width="14.7265625" style="39" bestFit="1" customWidth="1"/>
    <col min="2" max="2" width="73.453125" style="4" customWidth="1"/>
    <col min="3" max="3" width="6.1796875" style="4" hidden="1" customWidth="1"/>
    <col min="4" max="5" width="10.7265625" style="4" customWidth="1"/>
    <col min="6" max="6" width="13.1796875" style="39" customWidth="1"/>
    <col min="7" max="7" width="3.453125" style="4" customWidth="1"/>
    <col min="8" max="8" width="11" style="5" customWidth="1"/>
    <col min="9" max="9" width="9.1796875" style="4" customWidth="1"/>
    <col min="10" max="16384" width="9.1796875" style="4"/>
  </cols>
  <sheetData>
    <row r="1" spans="1:9" ht="45" customHeight="1" x14ac:dyDescent="0.35">
      <c r="A1" s="1"/>
      <c r="B1" s="2"/>
      <c r="C1" s="2"/>
      <c r="D1" s="3"/>
      <c r="E1" s="89"/>
      <c r="F1" s="89"/>
    </row>
    <row r="2" spans="1:9" ht="73.5" customHeight="1" x14ac:dyDescent="0.35">
      <c r="A2" s="1"/>
      <c r="B2" s="2"/>
      <c r="C2" s="2"/>
      <c r="D2" s="3"/>
      <c r="E2" s="89"/>
      <c r="F2" s="89"/>
    </row>
    <row r="3" spans="1:9" ht="48" customHeight="1" x14ac:dyDescent="0.35">
      <c r="A3" s="90" t="s">
        <v>49</v>
      </c>
      <c r="B3" s="90"/>
      <c r="C3" s="90"/>
      <c r="D3" s="90"/>
      <c r="E3" s="90"/>
      <c r="F3" s="90"/>
      <c r="G3" s="90"/>
      <c r="H3" s="6"/>
    </row>
    <row r="4" spans="1:9" s="7" customFormat="1" x14ac:dyDescent="0.35">
      <c r="A4" s="1"/>
      <c r="B4" s="2"/>
      <c r="C4" s="2"/>
      <c r="D4" s="3"/>
      <c r="E4" s="1"/>
      <c r="F4" s="59"/>
      <c r="H4" s="5"/>
    </row>
    <row r="5" spans="1:9" s="9" customFormat="1" ht="15.75" customHeight="1" x14ac:dyDescent="0.35">
      <c r="A5" s="8" t="s">
        <v>0</v>
      </c>
      <c r="B5" s="91"/>
      <c r="C5" s="92"/>
      <c r="D5" s="92"/>
      <c r="E5" s="93"/>
      <c r="F5" s="68"/>
      <c r="H5" s="10"/>
    </row>
    <row r="6" spans="1:9" s="9" customFormat="1" ht="15.75" customHeight="1" x14ac:dyDescent="0.35">
      <c r="A6" s="8" t="s">
        <v>50</v>
      </c>
      <c r="B6" s="70"/>
      <c r="C6" s="71"/>
      <c r="D6" s="71"/>
      <c r="E6" s="72"/>
      <c r="F6" s="68"/>
      <c r="H6" s="10"/>
    </row>
    <row r="7" spans="1:9" s="9" customFormat="1" ht="15.75" customHeight="1" x14ac:dyDescent="0.35">
      <c r="A7" s="8" t="s">
        <v>51</v>
      </c>
      <c r="B7" s="91"/>
      <c r="C7" s="92"/>
      <c r="D7" s="92"/>
      <c r="E7" s="93"/>
      <c r="F7" s="68"/>
      <c r="H7" s="10"/>
    </row>
    <row r="8" spans="1:9" s="11" customFormat="1" ht="15.75" customHeight="1" x14ac:dyDescent="0.35">
      <c r="A8" s="1"/>
      <c r="B8" s="2"/>
      <c r="C8" s="2"/>
      <c r="D8" s="3"/>
      <c r="E8" s="1"/>
      <c r="F8" s="5"/>
      <c r="H8" s="12"/>
    </row>
    <row r="9" spans="1:9" s="11" customFormat="1" ht="15.75" customHeight="1" x14ac:dyDescent="0.35">
      <c r="A9" s="1" t="s">
        <v>52</v>
      </c>
      <c r="B9" s="2"/>
      <c r="C9" s="2"/>
      <c r="D9" s="69"/>
      <c r="E9" s="1"/>
      <c r="F9" s="5"/>
      <c r="H9" s="12"/>
    </row>
    <row r="10" spans="1:9" s="11" customFormat="1" ht="15.75" customHeight="1" x14ac:dyDescent="0.35">
      <c r="A10" s="11" t="s">
        <v>53</v>
      </c>
      <c r="B10" s="2"/>
      <c r="C10" s="2"/>
      <c r="D10" s="69"/>
      <c r="E10" s="1"/>
      <c r="F10" s="5"/>
      <c r="H10" s="12"/>
    </row>
    <row r="11" spans="1:9" s="7" customFormat="1" x14ac:dyDescent="0.35">
      <c r="A11" s="1"/>
      <c r="B11" s="13"/>
      <c r="C11" s="94" t="s">
        <v>23</v>
      </c>
      <c r="D11" s="95"/>
      <c r="E11" s="95"/>
      <c r="F11" s="58">
        <v>5</v>
      </c>
      <c r="H11" s="5"/>
      <c r="I11" s="5"/>
    </row>
    <row r="12" spans="1:9" s="7" customFormat="1" ht="15" thickBot="1" x14ac:dyDescent="0.4">
      <c r="A12" s="40"/>
      <c r="B12" s="13"/>
      <c r="C12" s="60"/>
      <c r="D12" s="61" t="s">
        <v>48</v>
      </c>
      <c r="E12" s="61"/>
      <c r="F12" s="62"/>
      <c r="H12" s="5"/>
      <c r="I12" s="5"/>
    </row>
    <row r="13" spans="1:9" ht="27" customHeight="1" thickBot="1" x14ac:dyDescent="0.4">
      <c r="A13" s="14" t="s">
        <v>1</v>
      </c>
      <c r="B13" s="15" t="s">
        <v>2</v>
      </c>
      <c r="C13" s="16" t="s">
        <v>18</v>
      </c>
      <c r="D13" s="98" t="s">
        <v>3</v>
      </c>
      <c r="E13" s="98"/>
      <c r="F13" s="17" t="s">
        <v>4</v>
      </c>
      <c r="H13" s="18" t="s">
        <v>24</v>
      </c>
      <c r="I13" s="5"/>
    </row>
    <row r="14" spans="1:9" s="23" customFormat="1" x14ac:dyDescent="0.35">
      <c r="A14" s="19" t="s">
        <v>5</v>
      </c>
      <c r="B14" s="20" t="s">
        <v>25</v>
      </c>
      <c r="C14" s="21">
        <v>30</v>
      </c>
      <c r="D14" s="79"/>
      <c r="E14" s="80"/>
      <c r="F14" s="22"/>
      <c r="H14" s="24"/>
    </row>
    <row r="15" spans="1:9" s="23" customFormat="1" x14ac:dyDescent="0.35">
      <c r="A15" s="41">
        <v>1.1000000000000001</v>
      </c>
      <c r="B15" s="42" t="s">
        <v>26</v>
      </c>
      <c r="C15" s="43">
        <v>5</v>
      </c>
      <c r="D15" s="99"/>
      <c r="E15" s="100"/>
      <c r="F15" s="63">
        <f>D15/F11*C15</f>
        <v>0</v>
      </c>
      <c r="H15" s="24">
        <f>C15*D15</f>
        <v>0</v>
      </c>
    </row>
    <row r="16" spans="1:9" s="23" customFormat="1" ht="29" x14ac:dyDescent="0.35">
      <c r="A16" s="41">
        <v>1.2</v>
      </c>
      <c r="B16" s="42" t="s">
        <v>27</v>
      </c>
      <c r="C16" s="43">
        <v>15</v>
      </c>
      <c r="D16" s="99"/>
      <c r="E16" s="100"/>
      <c r="F16" s="64">
        <f>D16/F11*C16</f>
        <v>0</v>
      </c>
      <c r="H16" s="24">
        <f>C16*D16</f>
        <v>0</v>
      </c>
    </row>
    <row r="17" spans="1:9" s="23" customFormat="1" ht="15" thickBot="1" x14ac:dyDescent="0.4">
      <c r="A17" s="56">
        <v>1.3</v>
      </c>
      <c r="B17" s="45" t="s">
        <v>28</v>
      </c>
      <c r="C17" s="46">
        <v>10</v>
      </c>
      <c r="D17" s="77"/>
      <c r="E17" s="78"/>
      <c r="F17" s="65">
        <f>D17/F11*C17</f>
        <v>0</v>
      </c>
      <c r="H17" s="57">
        <f>C17*D17</f>
        <v>0</v>
      </c>
    </row>
    <row r="18" spans="1:9" s="25" customFormat="1" ht="55.5" customHeight="1" thickBot="1" x14ac:dyDescent="0.35">
      <c r="A18" s="27" t="s">
        <v>22</v>
      </c>
      <c r="B18" s="96"/>
      <c r="C18" s="96"/>
      <c r="D18" s="96"/>
      <c r="E18" s="96"/>
      <c r="F18" s="97"/>
      <c r="H18" s="28">
        <f>SUM(H15:H17)</f>
        <v>0</v>
      </c>
      <c r="I18" s="29">
        <f>H18/C14</f>
        <v>0</v>
      </c>
    </row>
    <row r="19" spans="1:9" s="25" customFormat="1" ht="55.5" customHeight="1" thickBot="1" x14ac:dyDescent="0.35">
      <c r="A19" s="30" t="s">
        <v>19</v>
      </c>
      <c r="B19" s="75"/>
      <c r="C19" s="75"/>
      <c r="D19" s="75"/>
      <c r="E19" s="75"/>
      <c r="F19" s="76"/>
      <c r="H19" s="31"/>
    </row>
    <row r="20" spans="1:9" s="25" customFormat="1" ht="55.5" customHeight="1" thickBot="1" x14ac:dyDescent="0.35">
      <c r="A20" s="30" t="s">
        <v>20</v>
      </c>
      <c r="B20" s="75"/>
      <c r="C20" s="75"/>
      <c r="D20" s="75"/>
      <c r="E20" s="75"/>
      <c r="F20" s="76"/>
      <c r="H20" s="26"/>
    </row>
    <row r="21" spans="1:9" s="25" customFormat="1" ht="55.5" customHeight="1" thickBot="1" x14ac:dyDescent="0.35">
      <c r="A21" s="32" t="s">
        <v>21</v>
      </c>
      <c r="B21" s="75"/>
      <c r="C21" s="75"/>
      <c r="D21" s="75"/>
      <c r="E21" s="75"/>
      <c r="F21" s="76"/>
      <c r="H21" s="26"/>
    </row>
    <row r="22" spans="1:9" s="23" customFormat="1" x14ac:dyDescent="0.35">
      <c r="A22" s="19" t="s">
        <v>6</v>
      </c>
      <c r="B22" s="33" t="s">
        <v>29</v>
      </c>
      <c r="C22" s="34">
        <v>15</v>
      </c>
      <c r="D22" s="79"/>
      <c r="E22" s="80"/>
      <c r="F22" s="66"/>
      <c r="H22" s="24"/>
    </row>
    <row r="23" spans="1:9" s="23" customFormat="1" x14ac:dyDescent="0.35">
      <c r="A23" s="41">
        <v>2.1</v>
      </c>
      <c r="B23" s="42" t="s">
        <v>30</v>
      </c>
      <c r="C23" s="43">
        <v>5</v>
      </c>
      <c r="D23" s="99"/>
      <c r="E23" s="100"/>
      <c r="F23" s="63">
        <f>D23/F11*C23</f>
        <v>0</v>
      </c>
      <c r="H23" s="24">
        <f>(D23*C23)</f>
        <v>0</v>
      </c>
    </row>
    <row r="24" spans="1:9" s="23" customFormat="1" x14ac:dyDescent="0.35">
      <c r="A24" s="41">
        <v>2.2000000000000002</v>
      </c>
      <c r="B24" s="42" t="s">
        <v>8</v>
      </c>
      <c r="C24" s="43">
        <v>5</v>
      </c>
      <c r="D24" s="99"/>
      <c r="E24" s="100"/>
      <c r="F24" s="63">
        <f>D24/F11*C24</f>
        <v>0</v>
      </c>
      <c r="G24" s="54"/>
      <c r="H24" s="24">
        <f t="shared" ref="H24:H25" si="0">(D24*C24)</f>
        <v>0</v>
      </c>
    </row>
    <row r="25" spans="1:9" s="23" customFormat="1" ht="15" thickBot="1" x14ac:dyDescent="0.4">
      <c r="A25" s="41">
        <v>2.2999999999999998</v>
      </c>
      <c r="B25" s="42" t="s">
        <v>31</v>
      </c>
      <c r="C25" s="43">
        <v>5</v>
      </c>
      <c r="D25" s="77"/>
      <c r="E25" s="78"/>
      <c r="F25" s="63">
        <f>D25/F11*C25</f>
        <v>0</v>
      </c>
      <c r="H25" s="24">
        <f t="shared" si="0"/>
        <v>0</v>
      </c>
      <c r="I25" s="54"/>
    </row>
    <row r="26" spans="1:9" s="25" customFormat="1" ht="48" customHeight="1" thickBot="1" x14ac:dyDescent="0.35">
      <c r="A26" s="35" t="s">
        <v>22</v>
      </c>
      <c r="B26" s="75"/>
      <c r="C26" s="75"/>
      <c r="D26" s="75"/>
      <c r="E26" s="75"/>
      <c r="F26" s="76"/>
      <c r="H26" s="28">
        <f>SUM(H23:H25)</f>
        <v>0</v>
      </c>
      <c r="I26" s="29">
        <f>H26/C22</f>
        <v>0</v>
      </c>
    </row>
    <row r="27" spans="1:9" s="25" customFormat="1" ht="48" customHeight="1" thickBot="1" x14ac:dyDescent="0.35">
      <c r="A27" s="30" t="s">
        <v>19</v>
      </c>
      <c r="B27" s="75"/>
      <c r="C27" s="75"/>
      <c r="D27" s="75"/>
      <c r="E27" s="75"/>
      <c r="F27" s="76"/>
      <c r="H27" s="31"/>
    </row>
    <row r="28" spans="1:9" s="25" customFormat="1" ht="48" customHeight="1" thickBot="1" x14ac:dyDescent="0.35">
      <c r="A28" s="30" t="s">
        <v>20</v>
      </c>
      <c r="B28" s="75"/>
      <c r="C28" s="75"/>
      <c r="D28" s="75"/>
      <c r="E28" s="75"/>
      <c r="F28" s="76"/>
      <c r="H28" s="26"/>
    </row>
    <row r="29" spans="1:9" s="25" customFormat="1" ht="48" customHeight="1" thickBot="1" x14ac:dyDescent="0.35">
      <c r="A29" s="32" t="s">
        <v>21</v>
      </c>
      <c r="B29" s="75"/>
      <c r="C29" s="75"/>
      <c r="D29" s="75"/>
      <c r="E29" s="75"/>
      <c r="F29" s="76"/>
      <c r="H29" s="26"/>
    </row>
    <row r="30" spans="1:9" s="23" customFormat="1" x14ac:dyDescent="0.35">
      <c r="A30" s="36" t="s">
        <v>7</v>
      </c>
      <c r="B30" s="33" t="s">
        <v>46</v>
      </c>
      <c r="C30" s="34">
        <v>12</v>
      </c>
      <c r="D30" s="79"/>
      <c r="E30" s="80"/>
      <c r="F30" s="66"/>
      <c r="H30" s="24"/>
    </row>
    <row r="31" spans="1:9" s="23" customFormat="1" x14ac:dyDescent="0.35">
      <c r="A31" s="41">
        <v>3.1</v>
      </c>
      <c r="B31" s="55" t="s">
        <v>32</v>
      </c>
      <c r="C31" s="43">
        <v>2</v>
      </c>
      <c r="D31" s="99"/>
      <c r="E31" s="100"/>
      <c r="F31" s="63">
        <f>D31/F11*C31</f>
        <v>0</v>
      </c>
      <c r="H31" s="24">
        <f>C31*D31</f>
        <v>0</v>
      </c>
    </row>
    <row r="32" spans="1:9" s="23" customFormat="1" x14ac:dyDescent="0.35">
      <c r="A32" s="41">
        <v>3.2</v>
      </c>
      <c r="B32" s="42" t="s">
        <v>33</v>
      </c>
      <c r="C32" s="43">
        <v>2</v>
      </c>
      <c r="D32" s="99"/>
      <c r="E32" s="100"/>
      <c r="F32" s="63">
        <f>D32/F11*C32</f>
        <v>0</v>
      </c>
      <c r="H32" s="24">
        <f t="shared" ref="H32:H35" si="1">C32*D32</f>
        <v>0</v>
      </c>
    </row>
    <row r="33" spans="1:9" s="23" customFormat="1" x14ac:dyDescent="0.35">
      <c r="A33" s="41">
        <v>3.3</v>
      </c>
      <c r="B33" s="42" t="s">
        <v>34</v>
      </c>
      <c r="C33" s="48">
        <v>3</v>
      </c>
      <c r="D33" s="99"/>
      <c r="E33" s="100"/>
      <c r="F33" s="63">
        <f>D33/F11*C33</f>
        <v>0</v>
      </c>
      <c r="H33" s="24">
        <f t="shared" si="1"/>
        <v>0</v>
      </c>
    </row>
    <row r="34" spans="1:9" s="23" customFormat="1" x14ac:dyDescent="0.35">
      <c r="A34" s="53">
        <v>3.4</v>
      </c>
      <c r="B34" s="54" t="s">
        <v>35</v>
      </c>
      <c r="C34" s="43">
        <v>2</v>
      </c>
      <c r="D34" s="99"/>
      <c r="E34" s="100"/>
      <c r="F34" s="63">
        <f>D34/F11*C34</f>
        <v>0</v>
      </c>
      <c r="H34" s="24">
        <f t="shared" si="1"/>
        <v>0</v>
      </c>
    </row>
    <row r="35" spans="1:9" s="23" customFormat="1" ht="15" thickBot="1" x14ac:dyDescent="0.4">
      <c r="A35" s="51">
        <v>3.5</v>
      </c>
      <c r="B35" s="52" t="s">
        <v>10</v>
      </c>
      <c r="C35" s="46">
        <v>3</v>
      </c>
      <c r="D35" s="77"/>
      <c r="E35" s="78"/>
      <c r="F35" s="65">
        <f>D35/F11*C35</f>
        <v>0</v>
      </c>
      <c r="H35" s="24">
        <f t="shared" si="1"/>
        <v>0</v>
      </c>
    </row>
    <row r="36" spans="1:9" s="25" customFormat="1" ht="45.75" customHeight="1" thickBot="1" x14ac:dyDescent="0.35">
      <c r="A36" s="27" t="s">
        <v>22</v>
      </c>
      <c r="B36" s="83"/>
      <c r="C36" s="84"/>
      <c r="D36" s="84"/>
      <c r="E36" s="84"/>
      <c r="F36" s="85"/>
      <c r="H36" s="28">
        <f>SUM(H31:H35)</f>
        <v>0</v>
      </c>
      <c r="I36" s="29">
        <f>H36/C30</f>
        <v>0</v>
      </c>
    </row>
    <row r="37" spans="1:9" s="25" customFormat="1" ht="45.75" customHeight="1" thickBot="1" x14ac:dyDescent="0.35">
      <c r="A37" s="30" t="s">
        <v>19</v>
      </c>
      <c r="B37" s="75"/>
      <c r="C37" s="75"/>
      <c r="D37" s="75"/>
      <c r="E37" s="75"/>
      <c r="F37" s="76"/>
      <c r="H37" s="31"/>
    </row>
    <row r="38" spans="1:9" s="25" customFormat="1" ht="45.75" customHeight="1" thickTop="1" thickBot="1" x14ac:dyDescent="0.35">
      <c r="A38" s="30" t="s">
        <v>20</v>
      </c>
      <c r="B38" s="86"/>
      <c r="C38" s="87"/>
      <c r="D38" s="87"/>
      <c r="E38" s="87"/>
      <c r="F38" s="88"/>
      <c r="H38" s="26"/>
    </row>
    <row r="39" spans="1:9" s="25" customFormat="1" ht="45.75" customHeight="1" thickBot="1" x14ac:dyDescent="0.35">
      <c r="A39" s="32" t="s">
        <v>21</v>
      </c>
      <c r="B39" s="75"/>
      <c r="C39" s="75"/>
      <c r="D39" s="75"/>
      <c r="E39" s="75"/>
      <c r="F39" s="76"/>
      <c r="H39" s="26"/>
    </row>
    <row r="40" spans="1:9" s="23" customFormat="1" x14ac:dyDescent="0.35">
      <c r="A40" s="36" t="s">
        <v>9</v>
      </c>
      <c r="B40" s="33" t="s">
        <v>45</v>
      </c>
      <c r="C40" s="34">
        <v>15</v>
      </c>
      <c r="D40" s="79"/>
      <c r="E40" s="80"/>
      <c r="F40" s="66"/>
      <c r="H40" s="24"/>
    </row>
    <row r="41" spans="1:9" s="23" customFormat="1" x14ac:dyDescent="0.35">
      <c r="A41" s="41">
        <v>4.0999999999999996</v>
      </c>
      <c r="B41" s="50" t="s">
        <v>12</v>
      </c>
      <c r="C41" s="43">
        <v>10</v>
      </c>
      <c r="D41" s="99"/>
      <c r="E41" s="100"/>
      <c r="F41" s="63">
        <f>D41/F11*C41</f>
        <v>0</v>
      </c>
      <c r="H41" s="24">
        <f>C41*D41</f>
        <v>0</v>
      </c>
    </row>
    <row r="42" spans="1:9" s="23" customFormat="1" ht="15" thickBot="1" x14ac:dyDescent="0.4">
      <c r="A42" s="41">
        <v>4.2</v>
      </c>
      <c r="B42" s="42" t="s">
        <v>13</v>
      </c>
      <c r="C42" s="43">
        <v>5</v>
      </c>
      <c r="D42" s="77"/>
      <c r="E42" s="78"/>
      <c r="F42" s="63">
        <f>D42/F11*C42</f>
        <v>0</v>
      </c>
      <c r="H42" s="24">
        <f t="shared" ref="H42" si="2">C42*D42</f>
        <v>0</v>
      </c>
    </row>
    <row r="43" spans="1:9" s="25" customFormat="1" ht="52.5" customHeight="1" thickBot="1" x14ac:dyDescent="0.35">
      <c r="A43" s="35" t="s">
        <v>22</v>
      </c>
      <c r="B43" s="75"/>
      <c r="C43" s="75"/>
      <c r="D43" s="75"/>
      <c r="E43" s="75"/>
      <c r="F43" s="76"/>
      <c r="H43" s="28">
        <f>SUM(H41:H42)</f>
        <v>0</v>
      </c>
      <c r="I43" s="29">
        <f>H43/C40</f>
        <v>0</v>
      </c>
    </row>
    <row r="44" spans="1:9" s="25" customFormat="1" ht="52.5" customHeight="1" thickBot="1" x14ac:dyDescent="0.35">
      <c r="A44" s="30" t="s">
        <v>19</v>
      </c>
      <c r="B44" s="75"/>
      <c r="C44" s="75"/>
      <c r="D44" s="75"/>
      <c r="E44" s="75"/>
      <c r="F44" s="76"/>
      <c r="H44" s="31"/>
    </row>
    <row r="45" spans="1:9" s="25" customFormat="1" ht="52.5" customHeight="1" thickBot="1" x14ac:dyDescent="0.35">
      <c r="A45" s="30" t="s">
        <v>20</v>
      </c>
      <c r="B45" s="75"/>
      <c r="C45" s="75"/>
      <c r="D45" s="75"/>
      <c r="E45" s="75"/>
      <c r="F45" s="76"/>
      <c r="H45" s="26"/>
    </row>
    <row r="46" spans="1:9" s="25" customFormat="1" ht="52.5" customHeight="1" thickBot="1" x14ac:dyDescent="0.35">
      <c r="A46" s="32" t="s">
        <v>21</v>
      </c>
      <c r="B46" s="75"/>
      <c r="C46" s="75"/>
      <c r="D46" s="75"/>
      <c r="E46" s="75"/>
      <c r="F46" s="76"/>
      <c r="H46" s="26"/>
    </row>
    <row r="47" spans="1:9" s="23" customFormat="1" x14ac:dyDescent="0.35">
      <c r="A47" s="36" t="s">
        <v>11</v>
      </c>
      <c r="B47" s="33" t="s">
        <v>44</v>
      </c>
      <c r="C47" s="34">
        <v>15</v>
      </c>
      <c r="D47" s="79"/>
      <c r="E47" s="80"/>
      <c r="F47" s="66"/>
      <c r="H47" s="24"/>
    </row>
    <row r="48" spans="1:9" s="23" customFormat="1" x14ac:dyDescent="0.35">
      <c r="A48" s="49">
        <v>5.0999999999999996</v>
      </c>
      <c r="B48" s="42" t="s">
        <v>15</v>
      </c>
      <c r="C48" s="43">
        <v>6</v>
      </c>
      <c r="D48" s="99"/>
      <c r="E48" s="100"/>
      <c r="F48" s="63">
        <f>D48/F11*C48</f>
        <v>0</v>
      </c>
      <c r="H48" s="24">
        <f>C48*D48</f>
        <v>0</v>
      </c>
    </row>
    <row r="49" spans="1:9" s="23" customFormat="1" x14ac:dyDescent="0.35">
      <c r="A49" s="47">
        <v>5.2</v>
      </c>
      <c r="B49" s="42" t="s">
        <v>36</v>
      </c>
      <c r="C49" s="48">
        <v>5</v>
      </c>
      <c r="D49" s="99"/>
      <c r="E49" s="100"/>
      <c r="F49" s="63">
        <f>D49/F11*C49</f>
        <v>0</v>
      </c>
      <c r="H49" s="24">
        <f>C49*D49</f>
        <v>0</v>
      </c>
    </row>
    <row r="50" spans="1:9" s="23" customFormat="1" ht="15" thickBot="1" x14ac:dyDescent="0.4">
      <c r="A50" s="44">
        <v>5.3</v>
      </c>
      <c r="B50" s="45" t="s">
        <v>37</v>
      </c>
      <c r="C50" s="46">
        <v>4</v>
      </c>
      <c r="D50" s="77"/>
      <c r="E50" s="78"/>
      <c r="F50" s="63">
        <f>D50/F11*C50</f>
        <v>0</v>
      </c>
      <c r="H50" s="24">
        <f>C50*D50</f>
        <v>0</v>
      </c>
    </row>
    <row r="51" spans="1:9" s="25" customFormat="1" ht="46.5" customHeight="1" thickBot="1" x14ac:dyDescent="0.35">
      <c r="A51" s="35" t="s">
        <v>22</v>
      </c>
      <c r="B51" s="75"/>
      <c r="C51" s="75"/>
      <c r="D51" s="75"/>
      <c r="E51" s="75"/>
      <c r="F51" s="76"/>
      <c r="H51" s="28">
        <f>SUM(H48:H50)</f>
        <v>0</v>
      </c>
      <c r="I51" s="29">
        <f>H51/C47</f>
        <v>0</v>
      </c>
    </row>
    <row r="52" spans="1:9" s="25" customFormat="1" ht="46.5" customHeight="1" thickBot="1" x14ac:dyDescent="0.35">
      <c r="A52" s="30" t="s">
        <v>19</v>
      </c>
      <c r="B52" s="75"/>
      <c r="C52" s="75"/>
      <c r="D52" s="75"/>
      <c r="E52" s="75"/>
      <c r="F52" s="76"/>
      <c r="H52" s="31"/>
    </row>
    <row r="53" spans="1:9" s="25" customFormat="1" ht="46.5" customHeight="1" thickBot="1" x14ac:dyDescent="0.35">
      <c r="A53" s="30" t="s">
        <v>20</v>
      </c>
      <c r="B53" s="75"/>
      <c r="C53" s="75"/>
      <c r="D53" s="75"/>
      <c r="E53" s="75"/>
      <c r="F53" s="76"/>
      <c r="H53" s="26"/>
    </row>
    <row r="54" spans="1:9" s="25" customFormat="1" ht="46.5" customHeight="1" thickBot="1" x14ac:dyDescent="0.35">
      <c r="A54" s="32" t="s">
        <v>21</v>
      </c>
      <c r="B54" s="75"/>
      <c r="C54" s="75"/>
      <c r="D54" s="75"/>
      <c r="E54" s="75"/>
      <c r="F54" s="76"/>
      <c r="H54" s="26"/>
    </row>
    <row r="55" spans="1:9" s="23" customFormat="1" x14ac:dyDescent="0.35">
      <c r="A55" s="36" t="s">
        <v>14</v>
      </c>
      <c r="B55" s="33" t="s">
        <v>43</v>
      </c>
      <c r="C55" s="34">
        <v>8</v>
      </c>
      <c r="D55" s="79"/>
      <c r="E55" s="80"/>
      <c r="F55" s="66"/>
      <c r="H55" s="24"/>
    </row>
    <row r="56" spans="1:9" s="23" customFormat="1" x14ac:dyDescent="0.35">
      <c r="A56" s="41">
        <v>6.1</v>
      </c>
      <c r="B56" s="42" t="s">
        <v>39</v>
      </c>
      <c r="C56" s="43">
        <v>2</v>
      </c>
      <c r="D56" s="99"/>
      <c r="E56" s="100"/>
      <c r="F56" s="63">
        <f>D56/F11*C56</f>
        <v>0</v>
      </c>
      <c r="H56" s="24">
        <f>C56*D56</f>
        <v>0</v>
      </c>
    </row>
    <row r="57" spans="1:9" s="23" customFormat="1" x14ac:dyDescent="0.35">
      <c r="A57" s="41">
        <v>6.2</v>
      </c>
      <c r="B57" s="42" t="s">
        <v>40</v>
      </c>
      <c r="C57" s="43">
        <v>2</v>
      </c>
      <c r="D57" s="99"/>
      <c r="E57" s="100"/>
      <c r="F57" s="63">
        <f>D57/F11*C57</f>
        <v>0</v>
      </c>
      <c r="H57" s="24">
        <f t="shared" ref="H57:H59" si="3">C57*D57</f>
        <v>0</v>
      </c>
    </row>
    <row r="58" spans="1:9" s="23" customFormat="1" x14ac:dyDescent="0.35">
      <c r="A58" s="41">
        <v>6.3</v>
      </c>
      <c r="B58" s="42" t="s">
        <v>41</v>
      </c>
      <c r="C58" s="43">
        <v>2</v>
      </c>
      <c r="D58" s="99"/>
      <c r="E58" s="100"/>
      <c r="F58" s="63">
        <f>D58/F11*C58</f>
        <v>0</v>
      </c>
      <c r="H58" s="24">
        <f t="shared" si="3"/>
        <v>0</v>
      </c>
    </row>
    <row r="59" spans="1:9" s="23" customFormat="1" ht="15" thickBot="1" x14ac:dyDescent="0.4">
      <c r="A59" s="41">
        <v>6.4</v>
      </c>
      <c r="B59" s="42" t="s">
        <v>38</v>
      </c>
      <c r="C59" s="43">
        <v>2</v>
      </c>
      <c r="D59" s="77"/>
      <c r="E59" s="78"/>
      <c r="F59" s="63">
        <f>D59/F11*C59</f>
        <v>0</v>
      </c>
      <c r="H59" s="24">
        <f t="shared" si="3"/>
        <v>0</v>
      </c>
    </row>
    <row r="60" spans="1:9" s="25" customFormat="1" ht="48.75" customHeight="1" thickBot="1" x14ac:dyDescent="0.35">
      <c r="A60" s="35" t="s">
        <v>22</v>
      </c>
      <c r="B60" s="75"/>
      <c r="C60" s="75"/>
      <c r="D60" s="75"/>
      <c r="E60" s="75"/>
      <c r="F60" s="76"/>
      <c r="H60" s="28">
        <f>SUM(H56:H59)</f>
        <v>0</v>
      </c>
      <c r="I60" s="29">
        <f>H60/C55</f>
        <v>0</v>
      </c>
    </row>
    <row r="61" spans="1:9" s="25" customFormat="1" ht="48.75" customHeight="1" thickBot="1" x14ac:dyDescent="0.35">
      <c r="A61" s="30" t="s">
        <v>19</v>
      </c>
      <c r="B61" s="75"/>
      <c r="C61" s="75"/>
      <c r="D61" s="75"/>
      <c r="E61" s="75"/>
      <c r="F61" s="76"/>
      <c r="H61" s="31"/>
    </row>
    <row r="62" spans="1:9" s="25" customFormat="1" ht="48.75" customHeight="1" thickBot="1" x14ac:dyDescent="0.35">
      <c r="A62" s="30" t="s">
        <v>20</v>
      </c>
      <c r="B62" s="75"/>
      <c r="C62" s="75"/>
      <c r="D62" s="75"/>
      <c r="E62" s="75"/>
      <c r="F62" s="76"/>
      <c r="H62" s="26"/>
    </row>
    <row r="63" spans="1:9" s="25" customFormat="1" ht="48.75" customHeight="1" thickBot="1" x14ac:dyDescent="0.35">
      <c r="A63" s="32" t="s">
        <v>21</v>
      </c>
      <c r="B63" s="75"/>
      <c r="C63" s="75"/>
      <c r="D63" s="75"/>
      <c r="E63" s="75"/>
      <c r="F63" s="76"/>
      <c r="H63" s="26"/>
    </row>
    <row r="64" spans="1:9" s="23" customFormat="1" x14ac:dyDescent="0.35">
      <c r="A64" s="36" t="s">
        <v>16</v>
      </c>
      <c r="B64" s="33" t="s">
        <v>47</v>
      </c>
      <c r="C64" s="34">
        <v>5</v>
      </c>
      <c r="D64" s="79"/>
      <c r="E64" s="80"/>
      <c r="F64" s="66"/>
      <c r="H64" s="24"/>
    </row>
    <row r="65" spans="1:9" s="23" customFormat="1" ht="15" thickBot="1" x14ac:dyDescent="0.4">
      <c r="A65" s="41">
        <v>7.1</v>
      </c>
      <c r="B65" s="42" t="s">
        <v>42</v>
      </c>
      <c r="C65" s="43">
        <v>5</v>
      </c>
      <c r="D65" s="77"/>
      <c r="E65" s="78"/>
      <c r="F65" s="63">
        <f>D65/F11*C65</f>
        <v>0</v>
      </c>
      <c r="H65" s="24">
        <f>C65*D65</f>
        <v>0</v>
      </c>
    </row>
    <row r="66" spans="1:9" s="25" customFormat="1" ht="51" customHeight="1" thickBot="1" x14ac:dyDescent="0.35">
      <c r="A66" s="35" t="s">
        <v>22</v>
      </c>
      <c r="B66" s="75"/>
      <c r="C66" s="75"/>
      <c r="D66" s="75"/>
      <c r="E66" s="75"/>
      <c r="F66" s="76"/>
      <c r="H66" s="28">
        <f>SUM(H65:H65)</f>
        <v>0</v>
      </c>
      <c r="I66" s="29">
        <f>H66/C64</f>
        <v>0</v>
      </c>
    </row>
    <row r="67" spans="1:9" s="25" customFormat="1" ht="51" customHeight="1" thickBot="1" x14ac:dyDescent="0.35">
      <c r="A67" s="30" t="s">
        <v>19</v>
      </c>
      <c r="B67" s="75"/>
      <c r="C67" s="75"/>
      <c r="D67" s="75"/>
      <c r="E67" s="75"/>
      <c r="F67" s="76"/>
      <c r="H67" s="31"/>
    </row>
    <row r="68" spans="1:9" s="25" customFormat="1" ht="51" customHeight="1" thickBot="1" x14ac:dyDescent="0.35">
      <c r="A68" s="30" t="s">
        <v>20</v>
      </c>
      <c r="B68" s="75"/>
      <c r="C68" s="75"/>
      <c r="D68" s="75"/>
      <c r="E68" s="75"/>
      <c r="F68" s="76"/>
      <c r="H68" s="26"/>
    </row>
    <row r="69" spans="1:9" s="25" customFormat="1" ht="51" customHeight="1" thickBot="1" x14ac:dyDescent="0.35">
      <c r="A69" s="32" t="s">
        <v>21</v>
      </c>
      <c r="B69" s="75"/>
      <c r="C69" s="75"/>
      <c r="D69" s="75"/>
      <c r="E69" s="75"/>
      <c r="F69" s="76"/>
      <c r="H69" s="26"/>
    </row>
    <row r="70" spans="1:9" ht="16" thickBot="1" x14ac:dyDescent="0.4">
      <c r="A70" s="73" t="s">
        <v>17</v>
      </c>
      <c r="B70" s="74"/>
      <c r="C70" s="37">
        <f>C14+C22+C30+C40+C47+C55+C64</f>
        <v>100</v>
      </c>
      <c r="D70" s="81" t="e">
        <f>AVERAGE(D15:D65)</f>
        <v>#DIV/0!</v>
      </c>
      <c r="E70" s="82"/>
      <c r="F70" s="67">
        <f>F15+F16+F17+F23+F24+F25+F31+F32+F33+F34+F35+F41+F42+F48+F49+F56+F57+F58+F59+F65</f>
        <v>0</v>
      </c>
      <c r="H70" s="38"/>
    </row>
    <row r="72" spans="1:9" x14ac:dyDescent="0.35">
      <c r="A72" s="4"/>
    </row>
  </sheetData>
  <sheetProtection algorithmName="SHA-512" hashValue="gEWMidRyzxOsiX2wZF3F619FcXWd5jMrWPsH++hm4d0vuOOYTQUs3smzEvhjgPXEX3Rvq04BHUKqZxj/4nYnkQ==" saltValue="HGBtzQXvm03bYUdbJ3pf0g==" spinCount="100000" sheet="1" insertRows="0"/>
  <mergeCells count="64">
    <mergeCell ref="D59:E59"/>
    <mergeCell ref="D58:E58"/>
    <mergeCell ref="D57:E57"/>
    <mergeCell ref="D56:E56"/>
    <mergeCell ref="D55:E55"/>
    <mergeCell ref="D30:E30"/>
    <mergeCell ref="D42:E42"/>
    <mergeCell ref="D41:E41"/>
    <mergeCell ref="D40:E40"/>
    <mergeCell ref="D50:E50"/>
    <mergeCell ref="D49:E49"/>
    <mergeCell ref="D48:E48"/>
    <mergeCell ref="D47:E47"/>
    <mergeCell ref="D35:E35"/>
    <mergeCell ref="D34:E34"/>
    <mergeCell ref="D33:E33"/>
    <mergeCell ref="D32:E32"/>
    <mergeCell ref="D31:E31"/>
    <mergeCell ref="D15:E15"/>
    <mergeCell ref="D14:E14"/>
    <mergeCell ref="D22:E22"/>
    <mergeCell ref="D25:E25"/>
    <mergeCell ref="D24:E24"/>
    <mergeCell ref="D23:E23"/>
    <mergeCell ref="E1:F2"/>
    <mergeCell ref="A3:G3"/>
    <mergeCell ref="B29:F29"/>
    <mergeCell ref="B5:E5"/>
    <mergeCell ref="B7:E7"/>
    <mergeCell ref="C11:E11"/>
    <mergeCell ref="B18:F18"/>
    <mergeCell ref="B19:F19"/>
    <mergeCell ref="B20:F20"/>
    <mergeCell ref="B21:F21"/>
    <mergeCell ref="B26:F26"/>
    <mergeCell ref="B27:F27"/>
    <mergeCell ref="B28:F28"/>
    <mergeCell ref="D13:E13"/>
    <mergeCell ref="D17:E17"/>
    <mergeCell ref="D16:E16"/>
    <mergeCell ref="B54:F54"/>
    <mergeCell ref="B36:F36"/>
    <mergeCell ref="B37:F37"/>
    <mergeCell ref="B38:F38"/>
    <mergeCell ref="B39:F39"/>
    <mergeCell ref="B43:F43"/>
    <mergeCell ref="B44:F44"/>
    <mergeCell ref="B45:F45"/>
    <mergeCell ref="B46:F46"/>
    <mergeCell ref="B51:F51"/>
    <mergeCell ref="B52:F52"/>
    <mergeCell ref="B53:F53"/>
    <mergeCell ref="A70:B70"/>
    <mergeCell ref="B60:F60"/>
    <mergeCell ref="B61:F61"/>
    <mergeCell ref="B62:F62"/>
    <mergeCell ref="B63:F63"/>
    <mergeCell ref="B66:F66"/>
    <mergeCell ref="B67:F67"/>
    <mergeCell ref="B68:F68"/>
    <mergeCell ref="B69:F69"/>
    <mergeCell ref="D65:E65"/>
    <mergeCell ref="D64:E64"/>
    <mergeCell ref="D70:E70"/>
  </mergeCells>
  <conditionalFormatting sqref="B5:E7">
    <cfRule type="expression" dxfId="0" priority="1">
      <formula>OR(ISBLANK($B$5),$B$5="")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be filled by Programme Owner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kca@iium.edu.my</cp:lastModifiedBy>
  <cp:lastPrinted>2015-06-23T04:35:18Z</cp:lastPrinted>
  <dcterms:created xsi:type="dcterms:W3CDTF">2015-06-23T04:25:48Z</dcterms:created>
  <dcterms:modified xsi:type="dcterms:W3CDTF">2022-01-25T04:30:26Z</dcterms:modified>
</cp:coreProperties>
</file>